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W:\PASS\Faculty and Staff\Faculty Demographics\2025\"/>
    </mc:Choice>
  </mc:AlternateContent>
  <xr:revisionPtr revIDLastSave="0" documentId="13_ncr:1_{F9E08152-384D-4094-8BD0-EC8213A61858}" xr6:coauthVersionLast="47" xr6:coauthVersionMax="47" xr10:uidLastSave="{00000000-0000-0000-0000-000000000000}"/>
  <bookViews>
    <workbookView xWindow="42930" yWindow="2925" windowWidth="27015" windowHeight="15885" tabRatio="916" xr2:uid="{00000000-000D-0000-FFFF-FFFF00000000}"/>
  </bookViews>
  <sheets>
    <sheet name="Total University" sheetId="4" r:id="rId1"/>
  </sheets>
  <definedNames>
    <definedName name="_xlnm.Print_Area" localSheetId="0">'Total University'!$A$1:$AG$46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0" i="4" l="1"/>
  <c r="AA25" i="4"/>
  <c r="AA9" i="4"/>
  <c r="Y40" i="4" l="1"/>
  <c r="Y25" i="4"/>
  <c r="Y9" i="4"/>
  <c r="X9" i="4" l="1"/>
  <c r="X40" i="4" l="1"/>
  <c r="X25" i="4"/>
  <c r="H5" i="4" l="1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L9" i="4"/>
  <c r="I12" i="4"/>
  <c r="J12" i="4"/>
  <c r="K12" i="4"/>
  <c r="I13" i="4"/>
  <c r="J13" i="4"/>
  <c r="K13" i="4"/>
  <c r="I14" i="4"/>
  <c r="J14" i="4"/>
  <c r="K14" i="4"/>
  <c r="I15" i="4"/>
  <c r="J15" i="4"/>
  <c r="K15" i="4"/>
  <c r="L25" i="4"/>
  <c r="L36" i="4"/>
  <c r="L40" i="4" s="1"/>
</calcChain>
</file>

<file path=xl/sharedStrings.xml><?xml version="1.0" encoding="utf-8"?>
<sst xmlns="http://schemas.openxmlformats.org/spreadsheetml/2006/main" count="40" uniqueCount="16">
  <si>
    <t>Faculty Demographics (Total University)</t>
  </si>
  <si>
    <t>Total</t>
  </si>
  <si>
    <t>Men</t>
  </si>
  <si>
    <t>Women</t>
  </si>
  <si>
    <t>White</t>
  </si>
  <si>
    <t>Minority</t>
  </si>
  <si>
    <t>Tenured</t>
  </si>
  <si>
    <t>Terminal Degree</t>
  </si>
  <si>
    <t>Instructional FTE</t>
  </si>
  <si>
    <t>* Includes International Programs, Research, &amp; Public Service</t>
  </si>
  <si>
    <t>Non-Resident Alien</t>
  </si>
  <si>
    <t>Historical Number of All Full-time Faculty</t>
  </si>
  <si>
    <t>Historical Number of Instructional Full-time Faculty only</t>
  </si>
  <si>
    <t>Historical Number of Research Full-time Faculty only</t>
  </si>
  <si>
    <t>Unspecified</t>
  </si>
  <si>
    <t>Tenure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</si>
</sst>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/>
    <xf numFmtId="0" fontId="4" fillId="0" borderId="6" xfId="0" applyFont="1" applyBorder="1"/>
    <xf numFmtId="0" fontId="4" fillId="0" borderId="4" xfId="0" applyFont="1" applyBorder="1"/>
    <xf numFmtId="0" fontId="4" fillId="2" borderId="4" xfId="0" applyFont="1" applyFill="1" applyBorder="1"/>
    <xf numFmtId="0" fontId="5" fillId="0" borderId="7" xfId="0" applyFont="1" applyBorder="1" applyAlignment="1">
      <alignment horizontal="right"/>
    </xf>
    <xf numFmtId="3" fontId="0" fillId="0" borderId="8" xfId="0" applyNumberFormat="1" applyBorder="1"/>
    <xf numFmtId="3" fontId="0" fillId="0" borderId="7" xfId="0" applyNumberFormat="1" applyBorder="1" applyAlignment="1">
      <alignment horizontal="right"/>
    </xf>
    <xf numFmtId="3" fontId="1" fillId="0" borderId="7" xfId="1" applyNumberFormat="1" applyBorder="1" applyAlignment="1" applyProtection="1">
      <alignment horizontal="right"/>
    </xf>
    <xf numFmtId="3" fontId="1" fillId="0" borderId="7" xfId="1" applyNumberFormat="1" applyFill="1" applyBorder="1" applyAlignment="1" applyProtection="1">
      <alignment horizontal="right"/>
    </xf>
    <xf numFmtId="3" fontId="1" fillId="2" borderId="7" xfId="1" applyNumberFormat="1" applyFill="1" applyBorder="1" applyAlignment="1" applyProtection="1">
      <alignment horizontal="right"/>
    </xf>
    <xf numFmtId="3" fontId="0" fillId="0" borderId="7" xfId="0" applyNumberFormat="1" applyBorder="1"/>
    <xf numFmtId="0" fontId="5" fillId="0" borderId="2" xfId="0" applyFont="1" applyBorder="1" applyAlignment="1">
      <alignment horizontal="right"/>
    </xf>
    <xf numFmtId="3" fontId="0" fillId="0" borderId="2" xfId="0" applyNumberFormat="1" applyBorder="1"/>
    <xf numFmtId="0" fontId="0" fillId="0" borderId="2" xfId="0" applyBorder="1"/>
    <xf numFmtId="0" fontId="0" fillId="2" borderId="2" xfId="0" applyFill="1" applyBorder="1"/>
    <xf numFmtId="3" fontId="0" fillId="2" borderId="2" xfId="0" applyNumberFormat="1" applyFill="1" applyBorder="1"/>
    <xf numFmtId="0" fontId="1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4" fontId="0" fillId="0" borderId="3" xfId="0" applyNumberFormat="1" applyBorder="1"/>
    <xf numFmtId="0" fontId="0" fillId="0" borderId="3" xfId="0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0" borderId="3" xfId="0" applyNumberFormat="1" applyBorder="1"/>
    <xf numFmtId="0" fontId="6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2" fontId="0" fillId="0" borderId="3" xfId="0" applyNumberFormat="1" applyBorder="1"/>
    <xf numFmtId="0" fontId="0" fillId="2" borderId="3" xfId="0" applyFill="1" applyBorder="1"/>
    <xf numFmtId="0" fontId="0" fillId="0" borderId="10" xfId="0" applyBorder="1"/>
    <xf numFmtId="0" fontId="0" fillId="0" borderId="12" xfId="0" applyBorder="1"/>
    <xf numFmtId="165" fontId="0" fillId="0" borderId="11" xfId="0" applyNumberFormat="1" applyBorder="1"/>
    <xf numFmtId="0" fontId="1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-0.249977111117893"/>
  </sheetPr>
  <dimension ref="A1:AJ48"/>
  <sheetViews>
    <sheetView tabSelected="1" zoomScaleNormal="100" zoomScaleSheetLayoutView="100" workbookViewId="0">
      <selection activeCell="B1" sqref="B1"/>
    </sheetView>
  </sheetViews>
  <sheetFormatPr defaultRowHeight="12.75" x14ac:dyDescent="0.2"/>
  <cols>
    <col min="1" max="1" width="2" customWidth="1"/>
    <col min="2" max="2" width="18" customWidth="1"/>
    <col min="3" max="8" width="9.140625" hidden="1" customWidth="1"/>
    <col min="9" max="9" width="11.5703125" hidden="1" customWidth="1"/>
    <col min="10" max="10" width="11.140625" hidden="1" customWidth="1"/>
    <col min="11" max="11" width="11" hidden="1" customWidth="1"/>
    <col min="12" max="18" width="10.5703125" hidden="1" customWidth="1"/>
    <col min="19" max="20" width="10.42578125" hidden="1" customWidth="1"/>
    <col min="21" max="22" width="9.5703125" hidden="1" customWidth="1"/>
    <col min="23" max="24" width="9.5703125" style="2" hidden="1" customWidth="1"/>
    <col min="25" max="28" width="0" hidden="1" customWidth="1"/>
  </cols>
  <sheetData>
    <row r="1" spans="2:33" ht="45.75" customHeight="1" x14ac:dyDescent="0.2"/>
    <row r="2" spans="2:33" ht="15.75" x14ac:dyDescent="0.2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2:33" ht="15.75" thickBot="1" x14ac:dyDescent="0.3">
      <c r="B3" s="36" t="s">
        <v>11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</row>
    <row r="4" spans="2:33" ht="13.5" thickBot="1" x14ac:dyDescent="0.25">
      <c r="B4" s="5"/>
      <c r="C4" s="6">
        <v>1994</v>
      </c>
      <c r="D4" s="6">
        <v>1995</v>
      </c>
      <c r="E4" s="6">
        <v>1996</v>
      </c>
      <c r="F4" s="6">
        <v>1997</v>
      </c>
      <c r="G4" s="6">
        <v>1998</v>
      </c>
      <c r="H4" s="7">
        <v>1999</v>
      </c>
      <c r="I4" s="7">
        <v>2000</v>
      </c>
      <c r="J4" s="7">
        <v>2001</v>
      </c>
      <c r="K4" s="7">
        <v>2002</v>
      </c>
      <c r="L4" s="7">
        <v>2003</v>
      </c>
      <c r="M4" s="7">
        <v>2004</v>
      </c>
      <c r="N4" s="7">
        <v>2005</v>
      </c>
      <c r="O4" s="7">
        <v>2006</v>
      </c>
      <c r="P4" s="7">
        <v>2007</v>
      </c>
      <c r="Q4" s="7">
        <v>2008</v>
      </c>
      <c r="R4" s="7">
        <v>2009</v>
      </c>
      <c r="S4" s="7">
        <v>2010</v>
      </c>
      <c r="T4" s="7">
        <v>2011</v>
      </c>
      <c r="U4" s="7">
        <v>2012</v>
      </c>
      <c r="V4" s="7">
        <v>2013</v>
      </c>
      <c r="W4" s="8">
        <v>2014</v>
      </c>
      <c r="X4" s="8">
        <v>2015</v>
      </c>
      <c r="Y4" s="8">
        <v>2016</v>
      </c>
      <c r="Z4" s="8">
        <v>2017</v>
      </c>
      <c r="AA4" s="8">
        <v>2018</v>
      </c>
      <c r="AB4" s="8">
        <v>2019</v>
      </c>
      <c r="AC4" s="8">
        <v>2020</v>
      </c>
      <c r="AD4" s="8">
        <v>2021</v>
      </c>
      <c r="AE4" s="8">
        <v>2022</v>
      </c>
      <c r="AF4" s="8">
        <v>2023</v>
      </c>
      <c r="AG4" s="8">
        <v>2024</v>
      </c>
    </row>
    <row r="5" spans="2:33" x14ac:dyDescent="0.2">
      <c r="B5" s="9" t="s">
        <v>1</v>
      </c>
      <c r="C5" s="10">
        <v>1214</v>
      </c>
      <c r="D5" s="10">
        <v>1174</v>
      </c>
      <c r="E5" s="10">
        <v>1183</v>
      </c>
      <c r="F5" s="10">
        <v>1174</v>
      </c>
      <c r="G5" s="10">
        <v>1186</v>
      </c>
      <c r="H5" s="11">
        <f>SUM(H6:H7)</f>
        <v>1215</v>
      </c>
      <c r="I5" s="11">
        <f>I36+'Total University'!I21</f>
        <v>1179</v>
      </c>
      <c r="J5" s="11">
        <f>J36+'Total University'!J21</f>
        <v>1198</v>
      </c>
      <c r="K5" s="11">
        <f>K36+'Total University'!K21</f>
        <v>1212</v>
      </c>
      <c r="L5" s="12">
        <v>1155</v>
      </c>
      <c r="M5" s="12">
        <v>1191</v>
      </c>
      <c r="N5" s="12">
        <v>1198</v>
      </c>
      <c r="O5" s="12">
        <v>1242</v>
      </c>
      <c r="P5" s="12">
        <v>1264</v>
      </c>
      <c r="Q5" s="12">
        <v>1305</v>
      </c>
      <c r="R5" s="12">
        <v>1293</v>
      </c>
      <c r="S5" s="12">
        <v>1251</v>
      </c>
      <c r="T5" s="12">
        <v>1275</v>
      </c>
      <c r="U5" s="13">
        <v>1315</v>
      </c>
      <c r="V5" s="13">
        <v>1370</v>
      </c>
      <c r="W5" s="14">
        <v>1404</v>
      </c>
      <c r="X5" s="14">
        <v>1418</v>
      </c>
      <c r="Y5" s="14">
        <v>1437</v>
      </c>
      <c r="Z5" s="14">
        <v>1421</v>
      </c>
      <c r="AA5" s="14">
        <v>1387</v>
      </c>
      <c r="AB5" s="15">
        <v>1362</v>
      </c>
      <c r="AC5" s="15">
        <v>1294</v>
      </c>
      <c r="AD5" s="15">
        <v>1258</v>
      </c>
      <c r="AE5" s="15">
        <v>1215</v>
      </c>
      <c r="AF5" s="15">
        <v>1233</v>
      </c>
      <c r="AG5" s="15">
        <v>1242</v>
      </c>
    </row>
    <row r="6" spans="2:33" x14ac:dyDescent="0.2">
      <c r="B6" s="16" t="s">
        <v>2</v>
      </c>
      <c r="C6" s="17">
        <v>957</v>
      </c>
      <c r="D6" s="17">
        <v>927</v>
      </c>
      <c r="E6" s="17">
        <v>924</v>
      </c>
      <c r="F6" s="17">
        <v>902</v>
      </c>
      <c r="G6" s="17">
        <v>902</v>
      </c>
      <c r="H6" s="17">
        <v>906</v>
      </c>
      <c r="I6" s="17">
        <f>I37+'Total University'!I22</f>
        <v>870</v>
      </c>
      <c r="J6" s="17">
        <f>J37+'Total University'!J22</f>
        <v>893</v>
      </c>
      <c r="K6" s="17">
        <f>K37+'Total University'!K22</f>
        <v>895</v>
      </c>
      <c r="L6" s="18">
        <v>846</v>
      </c>
      <c r="M6" s="18">
        <v>849</v>
      </c>
      <c r="N6" s="18">
        <v>836</v>
      </c>
      <c r="O6" s="18">
        <v>862</v>
      </c>
      <c r="P6" s="18">
        <v>865</v>
      </c>
      <c r="Q6" s="18">
        <v>871</v>
      </c>
      <c r="R6" s="18">
        <v>852</v>
      </c>
      <c r="S6" s="18">
        <v>817</v>
      </c>
      <c r="T6" s="18">
        <v>828</v>
      </c>
      <c r="U6" s="18">
        <v>833</v>
      </c>
      <c r="V6" s="18">
        <v>859</v>
      </c>
      <c r="W6" s="19">
        <v>866</v>
      </c>
      <c r="X6" s="19">
        <v>867</v>
      </c>
      <c r="Y6" s="19">
        <v>874</v>
      </c>
      <c r="Z6" s="19">
        <v>857</v>
      </c>
      <c r="AA6" s="19">
        <v>836</v>
      </c>
      <c r="AB6" s="17">
        <v>817</v>
      </c>
      <c r="AC6" s="17">
        <v>782</v>
      </c>
      <c r="AD6" s="17">
        <v>761</v>
      </c>
      <c r="AE6" s="17">
        <v>728</v>
      </c>
      <c r="AF6" s="17">
        <v>724</v>
      </c>
      <c r="AG6" s="17">
        <v>719</v>
      </c>
    </row>
    <row r="7" spans="2:33" x14ac:dyDescent="0.2">
      <c r="B7" s="16" t="s">
        <v>3</v>
      </c>
      <c r="C7" s="17">
        <v>257</v>
      </c>
      <c r="D7" s="17">
        <v>247</v>
      </c>
      <c r="E7" s="17">
        <v>259</v>
      </c>
      <c r="F7" s="17">
        <v>272</v>
      </c>
      <c r="G7" s="17">
        <v>284</v>
      </c>
      <c r="H7" s="17">
        <v>309</v>
      </c>
      <c r="I7" s="17">
        <f>I38+'Total University'!I23</f>
        <v>309</v>
      </c>
      <c r="J7" s="17">
        <f>J38+'Total University'!J23</f>
        <v>305</v>
      </c>
      <c r="K7" s="17">
        <f>K38+'Total University'!K23</f>
        <v>317</v>
      </c>
      <c r="L7" s="18">
        <v>309</v>
      </c>
      <c r="M7" s="18">
        <v>342</v>
      </c>
      <c r="N7" s="18">
        <v>362</v>
      </c>
      <c r="O7" s="18">
        <v>380</v>
      </c>
      <c r="P7" s="18">
        <v>399</v>
      </c>
      <c r="Q7" s="18">
        <v>434</v>
      </c>
      <c r="R7" s="18">
        <v>441</v>
      </c>
      <c r="S7" s="18">
        <v>434</v>
      </c>
      <c r="T7" s="18">
        <v>447</v>
      </c>
      <c r="U7" s="18">
        <v>482</v>
      </c>
      <c r="V7" s="18">
        <v>511</v>
      </c>
      <c r="W7" s="19">
        <v>538</v>
      </c>
      <c r="X7" s="19">
        <v>551</v>
      </c>
      <c r="Y7" s="19">
        <v>563</v>
      </c>
      <c r="Z7" s="19">
        <v>564</v>
      </c>
      <c r="AA7" s="19">
        <v>551</v>
      </c>
      <c r="AB7" s="17">
        <v>545</v>
      </c>
      <c r="AC7" s="17">
        <v>512</v>
      </c>
      <c r="AD7" s="17">
        <v>497</v>
      </c>
      <c r="AE7" s="17">
        <v>487</v>
      </c>
      <c r="AF7" s="17">
        <v>509</v>
      </c>
      <c r="AG7" s="17">
        <v>523</v>
      </c>
    </row>
    <row r="8" spans="2:33" x14ac:dyDescent="0.2">
      <c r="B8" s="16" t="s">
        <v>4</v>
      </c>
      <c r="C8" s="17">
        <v>1113</v>
      </c>
      <c r="D8" s="17">
        <v>1071</v>
      </c>
      <c r="E8" s="17">
        <v>1063</v>
      </c>
      <c r="F8" s="17">
        <v>1046</v>
      </c>
      <c r="G8" s="17">
        <v>1051</v>
      </c>
      <c r="H8" s="17">
        <v>1073</v>
      </c>
      <c r="I8" s="17">
        <f>I39+'Total University'!I24</f>
        <v>1015</v>
      </c>
      <c r="J8" s="17">
        <f>J39+'Total University'!J24</f>
        <v>1030</v>
      </c>
      <c r="K8" s="17">
        <f>K39+'Total University'!K24</f>
        <v>1026</v>
      </c>
      <c r="L8" s="18">
        <v>968</v>
      </c>
      <c r="M8" s="18">
        <v>988</v>
      </c>
      <c r="N8" s="18">
        <v>977</v>
      </c>
      <c r="O8" s="18">
        <v>1012</v>
      </c>
      <c r="P8" s="18">
        <v>1043</v>
      </c>
      <c r="Q8" s="18">
        <v>1068</v>
      </c>
      <c r="R8" s="18">
        <v>1052</v>
      </c>
      <c r="S8" s="18">
        <v>990</v>
      </c>
      <c r="T8" s="18">
        <v>989</v>
      </c>
      <c r="U8" s="18">
        <v>1027</v>
      </c>
      <c r="V8" s="18">
        <v>1058</v>
      </c>
      <c r="W8" s="19">
        <v>1078</v>
      </c>
      <c r="X8" s="20">
        <v>1076</v>
      </c>
      <c r="Y8" s="20">
        <v>1082</v>
      </c>
      <c r="Z8" s="20">
        <v>1079</v>
      </c>
      <c r="AA8" s="20">
        <v>1033</v>
      </c>
      <c r="AB8" s="17">
        <v>1054</v>
      </c>
      <c r="AC8" s="17">
        <v>959</v>
      </c>
      <c r="AD8" s="17">
        <v>950</v>
      </c>
      <c r="AE8" s="17">
        <v>898</v>
      </c>
      <c r="AF8" s="17">
        <v>910</v>
      </c>
      <c r="AG8" s="17">
        <v>906</v>
      </c>
    </row>
    <row r="9" spans="2:33" x14ac:dyDescent="0.2">
      <c r="B9" s="16" t="s">
        <v>5</v>
      </c>
      <c r="C9" s="17">
        <v>101</v>
      </c>
      <c r="D9" s="17">
        <v>103</v>
      </c>
      <c r="E9" s="17">
        <v>120</v>
      </c>
      <c r="F9" s="17">
        <v>128</v>
      </c>
      <c r="G9" s="17">
        <v>135</v>
      </c>
      <c r="H9" s="17">
        <v>142</v>
      </c>
      <c r="I9" s="17">
        <f>I40+'Total University'!I25</f>
        <v>164</v>
      </c>
      <c r="J9" s="17">
        <f>J40+'Total University'!J25</f>
        <v>169</v>
      </c>
      <c r="K9" s="17">
        <f>K40+'Total University'!K25</f>
        <v>186</v>
      </c>
      <c r="L9" s="17">
        <f>L5-L8-L11</f>
        <v>138</v>
      </c>
      <c r="M9" s="17">
        <v>143</v>
      </c>
      <c r="N9" s="17">
        <v>166</v>
      </c>
      <c r="O9" s="17">
        <v>169</v>
      </c>
      <c r="P9" s="17">
        <v>151</v>
      </c>
      <c r="Q9" s="17">
        <v>175</v>
      </c>
      <c r="R9" s="17">
        <v>192</v>
      </c>
      <c r="S9" s="17">
        <v>221</v>
      </c>
      <c r="T9" s="17">
        <v>244</v>
      </c>
      <c r="U9" s="17">
        <v>218</v>
      </c>
      <c r="V9" s="17">
        <v>223</v>
      </c>
      <c r="W9" s="20">
        <v>239</v>
      </c>
      <c r="X9" s="20">
        <f>X5-X8-X10-X11</f>
        <v>246</v>
      </c>
      <c r="Y9" s="20">
        <f>Y5-Y8-Y10-Y11</f>
        <v>257</v>
      </c>
      <c r="Z9" s="20">
        <v>254</v>
      </c>
      <c r="AA9" s="20">
        <f>AA5-AA8-AA10-AA11</f>
        <v>270</v>
      </c>
      <c r="AB9" s="17">
        <v>239</v>
      </c>
      <c r="AC9" s="17">
        <v>276</v>
      </c>
      <c r="AD9" s="17">
        <v>259</v>
      </c>
      <c r="AE9" s="17">
        <v>264</v>
      </c>
      <c r="AF9" s="17">
        <v>265</v>
      </c>
      <c r="AG9" s="17">
        <v>266</v>
      </c>
    </row>
    <row r="10" spans="2:33" x14ac:dyDescent="0.2">
      <c r="B10" s="21" t="s">
        <v>14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>
        <v>55</v>
      </c>
      <c r="O10" s="17"/>
      <c r="P10" s="17"/>
      <c r="Q10" s="17"/>
      <c r="R10" s="17"/>
      <c r="S10" s="17"/>
      <c r="T10" s="17"/>
      <c r="U10" s="17">
        <v>15</v>
      </c>
      <c r="V10" s="17">
        <v>19</v>
      </c>
      <c r="W10" s="20">
        <v>19</v>
      </c>
      <c r="X10" s="20">
        <v>21</v>
      </c>
      <c r="Y10" s="20">
        <v>18</v>
      </c>
      <c r="Z10" s="20">
        <v>20</v>
      </c>
      <c r="AA10" s="20">
        <v>17</v>
      </c>
      <c r="AB10" s="17">
        <v>16</v>
      </c>
      <c r="AC10" s="17">
        <v>18</v>
      </c>
      <c r="AD10" s="17">
        <v>15</v>
      </c>
      <c r="AE10" s="17">
        <v>15</v>
      </c>
      <c r="AF10" s="17">
        <v>14</v>
      </c>
      <c r="AG10" s="17">
        <v>13</v>
      </c>
    </row>
    <row r="11" spans="2:33" x14ac:dyDescent="0.2">
      <c r="B11" s="16" t="s">
        <v>10</v>
      </c>
      <c r="C11" s="17"/>
      <c r="D11" s="17"/>
      <c r="E11" s="17"/>
      <c r="F11" s="17"/>
      <c r="G11" s="17"/>
      <c r="H11" s="17"/>
      <c r="I11" s="17"/>
      <c r="J11" s="17"/>
      <c r="K11" s="17"/>
      <c r="L11" s="18">
        <v>49</v>
      </c>
      <c r="M11" s="18">
        <v>60</v>
      </c>
      <c r="N11" s="18">
        <v>722</v>
      </c>
      <c r="O11" s="18">
        <v>61</v>
      </c>
      <c r="P11" s="18">
        <v>70</v>
      </c>
      <c r="Q11" s="18">
        <v>62</v>
      </c>
      <c r="R11" s="18">
        <v>49</v>
      </c>
      <c r="S11" s="18">
        <v>40</v>
      </c>
      <c r="T11" s="18">
        <v>42</v>
      </c>
      <c r="U11" s="18">
        <v>56</v>
      </c>
      <c r="V11" s="18">
        <v>70</v>
      </c>
      <c r="W11" s="19">
        <v>68</v>
      </c>
      <c r="X11" s="19">
        <v>75</v>
      </c>
      <c r="Y11" s="19">
        <v>80</v>
      </c>
      <c r="Z11" s="19">
        <v>68</v>
      </c>
      <c r="AA11" s="19">
        <v>67</v>
      </c>
      <c r="AB11" s="17">
        <v>53</v>
      </c>
      <c r="AC11" s="17">
        <v>41</v>
      </c>
      <c r="AD11" s="17">
        <v>34</v>
      </c>
      <c r="AE11" s="17">
        <v>38</v>
      </c>
      <c r="AF11" s="17">
        <v>44</v>
      </c>
      <c r="AG11" s="17">
        <v>57</v>
      </c>
    </row>
    <row r="12" spans="2:33" x14ac:dyDescent="0.2">
      <c r="B12" s="16" t="s">
        <v>6</v>
      </c>
      <c r="C12" s="17">
        <v>807</v>
      </c>
      <c r="D12" s="17">
        <v>822</v>
      </c>
      <c r="E12" s="17">
        <v>812</v>
      </c>
      <c r="F12" s="17">
        <v>798</v>
      </c>
      <c r="G12" s="17">
        <v>739</v>
      </c>
      <c r="H12" s="17">
        <v>771</v>
      </c>
      <c r="I12" s="17">
        <f>I43+'Total University'!I28</f>
        <v>743</v>
      </c>
      <c r="J12" s="17">
        <f>J43+'Total University'!J28</f>
        <v>740</v>
      </c>
      <c r="K12" s="17">
        <f>K43+'Total University'!K28</f>
        <v>744</v>
      </c>
      <c r="L12" s="18">
        <v>696</v>
      </c>
      <c r="M12" s="18">
        <v>738</v>
      </c>
      <c r="N12" s="18">
        <v>241</v>
      </c>
      <c r="O12" s="18">
        <v>710</v>
      </c>
      <c r="P12" s="18">
        <v>705</v>
      </c>
      <c r="Q12" s="18">
        <v>722</v>
      </c>
      <c r="R12" s="18">
        <v>764</v>
      </c>
      <c r="S12" s="18">
        <v>723</v>
      </c>
      <c r="T12" s="18">
        <v>735</v>
      </c>
      <c r="U12" s="18">
        <v>725</v>
      </c>
      <c r="V12" s="18">
        <v>738</v>
      </c>
      <c r="W12" s="19">
        <v>738</v>
      </c>
      <c r="X12" s="19">
        <v>730</v>
      </c>
      <c r="Y12" s="19">
        <v>750</v>
      </c>
      <c r="Z12" s="19">
        <v>711</v>
      </c>
      <c r="AA12" s="19">
        <v>700</v>
      </c>
      <c r="AB12" s="17">
        <v>718</v>
      </c>
      <c r="AC12" s="17">
        <v>705</v>
      </c>
      <c r="AD12" s="17">
        <v>704</v>
      </c>
      <c r="AE12" s="17">
        <v>660</v>
      </c>
      <c r="AF12" s="17">
        <v>657</v>
      </c>
      <c r="AG12" s="17">
        <v>651</v>
      </c>
    </row>
    <row r="13" spans="2:33" x14ac:dyDescent="0.2">
      <c r="B13" s="21" t="s">
        <v>15</v>
      </c>
      <c r="C13" s="17">
        <v>301</v>
      </c>
      <c r="D13" s="17">
        <v>281</v>
      </c>
      <c r="E13" s="17">
        <v>299</v>
      </c>
      <c r="F13" s="17">
        <v>233</v>
      </c>
      <c r="G13" s="17">
        <v>287</v>
      </c>
      <c r="H13" s="17">
        <v>282</v>
      </c>
      <c r="I13" s="17">
        <f>I44+'Total University'!I29</f>
        <v>276</v>
      </c>
      <c r="J13" s="17">
        <f>J44+'Total University'!J29</f>
        <v>275</v>
      </c>
      <c r="K13" s="17">
        <f>K44+'Total University'!K29</f>
        <v>272</v>
      </c>
      <c r="L13" s="18">
        <v>266</v>
      </c>
      <c r="M13" s="18">
        <v>227</v>
      </c>
      <c r="N13" s="18">
        <v>1031</v>
      </c>
      <c r="O13" s="18">
        <v>248</v>
      </c>
      <c r="P13" s="18">
        <v>271</v>
      </c>
      <c r="Q13" s="18">
        <v>296</v>
      </c>
      <c r="R13" s="18">
        <v>266</v>
      </c>
      <c r="S13" s="18">
        <v>242</v>
      </c>
      <c r="T13" s="18">
        <v>268</v>
      </c>
      <c r="U13" s="18">
        <v>241</v>
      </c>
      <c r="V13" s="18">
        <v>260</v>
      </c>
      <c r="W13" s="19">
        <v>282</v>
      </c>
      <c r="X13" s="19">
        <v>303</v>
      </c>
      <c r="Y13" s="19">
        <v>326</v>
      </c>
      <c r="Z13" s="19">
        <v>310</v>
      </c>
      <c r="AA13" s="19">
        <v>278</v>
      </c>
      <c r="AB13" s="17">
        <v>245</v>
      </c>
      <c r="AC13" s="17">
        <v>229</v>
      </c>
      <c r="AD13" s="17">
        <v>182</v>
      </c>
      <c r="AE13" s="17">
        <v>181</v>
      </c>
      <c r="AF13" s="17">
        <v>168</v>
      </c>
      <c r="AG13" s="17">
        <v>167</v>
      </c>
    </row>
    <row r="14" spans="2:33" x14ac:dyDescent="0.2">
      <c r="B14" s="16" t="s">
        <v>7</v>
      </c>
      <c r="C14" s="17">
        <v>978</v>
      </c>
      <c r="D14" s="17">
        <v>1008</v>
      </c>
      <c r="E14" s="17">
        <v>1005</v>
      </c>
      <c r="F14" s="17">
        <v>993</v>
      </c>
      <c r="G14" s="17">
        <v>903</v>
      </c>
      <c r="H14" s="17">
        <v>940</v>
      </c>
      <c r="I14" s="18">
        <f>I45+'Total University'!I30</f>
        <v>977</v>
      </c>
      <c r="J14" s="18">
        <f>J45+'Total University'!J30</f>
        <v>992</v>
      </c>
      <c r="K14" s="17">
        <f>K45+'Total University'!K30</f>
        <v>988</v>
      </c>
      <c r="L14" s="18"/>
      <c r="M14" s="18">
        <v>1020</v>
      </c>
      <c r="N14" s="17">
        <v>877.04</v>
      </c>
      <c r="O14" s="17">
        <v>1054</v>
      </c>
      <c r="P14" s="17">
        <v>1083</v>
      </c>
      <c r="Q14" s="17">
        <v>1104</v>
      </c>
      <c r="R14" s="17">
        <v>1090</v>
      </c>
      <c r="S14" s="17">
        <v>1064</v>
      </c>
      <c r="T14" s="17">
        <v>1081</v>
      </c>
      <c r="U14" s="17">
        <v>1097</v>
      </c>
      <c r="V14" s="17">
        <v>1158</v>
      </c>
      <c r="W14" s="20">
        <v>1183</v>
      </c>
      <c r="X14" s="20">
        <v>1193</v>
      </c>
      <c r="Y14" s="20">
        <v>1220</v>
      </c>
      <c r="Z14" s="20">
        <v>1204</v>
      </c>
      <c r="AA14" s="20">
        <v>1175</v>
      </c>
      <c r="AB14" s="17">
        <v>1160</v>
      </c>
      <c r="AC14" s="17">
        <v>1124</v>
      </c>
      <c r="AD14" s="17">
        <v>1088</v>
      </c>
      <c r="AE14" s="17">
        <v>1045</v>
      </c>
      <c r="AF14" s="17">
        <v>1109</v>
      </c>
      <c r="AG14" s="17">
        <v>1125</v>
      </c>
    </row>
    <row r="15" spans="2:33" ht="13.5" thickBot="1" x14ac:dyDescent="0.25">
      <c r="B15" s="22" t="s">
        <v>8</v>
      </c>
      <c r="C15" s="23">
        <v>758.9</v>
      </c>
      <c r="D15" s="23">
        <v>815.1</v>
      </c>
      <c r="E15" s="23">
        <v>756.9</v>
      </c>
      <c r="F15" s="23">
        <v>807.1</v>
      </c>
      <c r="G15" s="23">
        <v>791.8</v>
      </c>
      <c r="H15" s="23">
        <v>838.11</v>
      </c>
      <c r="I15" s="23">
        <f>I46+'Total University'!I31</f>
        <v>829.71999999999991</v>
      </c>
      <c r="J15" s="23">
        <f>J46+'Total University'!J31</f>
        <v>857.99</v>
      </c>
      <c r="K15" s="23">
        <f>K46+'Total University'!K31</f>
        <v>869.95999999999992</v>
      </c>
      <c r="L15" s="24">
        <v>830.34</v>
      </c>
      <c r="M15" s="24">
        <v>873.98</v>
      </c>
      <c r="N15" s="24">
        <v>877.04</v>
      </c>
      <c r="O15" s="24">
        <v>882.4</v>
      </c>
      <c r="P15" s="24">
        <v>887.28</v>
      </c>
      <c r="Q15" s="24">
        <v>958.08</v>
      </c>
      <c r="R15" s="24">
        <v>948.64</v>
      </c>
      <c r="S15" s="24">
        <v>931.43</v>
      </c>
      <c r="T15" s="24">
        <v>956.48</v>
      </c>
      <c r="U15" s="24">
        <v>986.67</v>
      </c>
      <c r="V15" s="24">
        <v>1047.3599999999999</v>
      </c>
      <c r="W15" s="25">
        <v>1062.4000000000001</v>
      </c>
      <c r="X15" s="26">
        <v>1064</v>
      </c>
      <c r="Y15" s="26">
        <v>1082.3</v>
      </c>
      <c r="Z15" s="26">
        <v>1070.8</v>
      </c>
      <c r="AA15" s="26">
        <v>1029.3</v>
      </c>
      <c r="AB15" s="27">
        <v>993.98</v>
      </c>
      <c r="AC15" s="27">
        <v>1196.01</v>
      </c>
      <c r="AD15" s="27">
        <v>831.50300000000004</v>
      </c>
      <c r="AE15" s="27">
        <v>764.245</v>
      </c>
      <c r="AF15" s="27">
        <v>729.48500000000001</v>
      </c>
      <c r="AG15" s="27">
        <v>808.40099999999995</v>
      </c>
    </row>
    <row r="16" spans="2:33" x14ac:dyDescent="0.2">
      <c r="B16" s="28" t="s">
        <v>9</v>
      </c>
      <c r="C16" s="29"/>
      <c r="D16" s="29"/>
      <c r="E16" s="29"/>
      <c r="F16" s="29"/>
      <c r="G16" s="29"/>
      <c r="H16" s="29"/>
      <c r="I16" s="29"/>
    </row>
    <row r="17" spans="2:36" ht="45" customHeight="1" x14ac:dyDescent="0.2"/>
    <row r="18" spans="2:36" ht="15.75" customHeight="1" x14ac:dyDescent="0.25">
      <c r="B18" s="37" t="s">
        <v>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</row>
    <row r="19" spans="2:36" ht="15" customHeight="1" thickBot="1" x14ac:dyDescent="0.3">
      <c r="B19" s="36" t="s">
        <v>12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</row>
    <row r="20" spans="2:36" ht="13.5" thickBot="1" x14ac:dyDescent="0.25">
      <c r="B20" s="5"/>
      <c r="C20" s="6"/>
      <c r="D20" s="6"/>
      <c r="E20" s="6"/>
      <c r="F20" s="6"/>
      <c r="G20" s="6">
        <v>1998</v>
      </c>
      <c r="H20" s="7">
        <v>1999</v>
      </c>
      <c r="I20" s="7">
        <v>2000</v>
      </c>
      <c r="J20" s="7">
        <v>2001</v>
      </c>
      <c r="K20" s="7">
        <v>2002</v>
      </c>
      <c r="L20" s="7">
        <v>2003</v>
      </c>
      <c r="M20" s="7">
        <v>2004</v>
      </c>
      <c r="N20" s="7">
        <v>2005</v>
      </c>
      <c r="O20" s="7">
        <v>2006</v>
      </c>
      <c r="P20" s="7">
        <v>2007</v>
      </c>
      <c r="Q20" s="7">
        <v>2008</v>
      </c>
      <c r="R20" s="7">
        <v>2009</v>
      </c>
      <c r="S20" s="7">
        <v>2010</v>
      </c>
      <c r="T20" s="7">
        <v>2011</v>
      </c>
      <c r="U20" s="7">
        <v>2012</v>
      </c>
      <c r="V20" s="7">
        <v>2013</v>
      </c>
      <c r="W20" s="8">
        <v>2014</v>
      </c>
      <c r="X20" s="8">
        <v>2015</v>
      </c>
      <c r="Y20" s="8">
        <v>2016</v>
      </c>
      <c r="Z20" s="8">
        <v>2017</v>
      </c>
      <c r="AA20" s="8">
        <v>2018</v>
      </c>
      <c r="AB20" s="8">
        <v>2019</v>
      </c>
      <c r="AC20" s="8">
        <v>2020</v>
      </c>
      <c r="AD20" s="8">
        <v>2021</v>
      </c>
      <c r="AE20" s="8">
        <v>2022</v>
      </c>
      <c r="AF20" s="8">
        <v>2023</v>
      </c>
      <c r="AG20" s="8">
        <v>2024</v>
      </c>
    </row>
    <row r="21" spans="2:36" x14ac:dyDescent="0.2">
      <c r="B21" s="9" t="s">
        <v>1</v>
      </c>
      <c r="C21" s="10"/>
      <c r="D21" s="10"/>
      <c r="E21" s="10"/>
      <c r="F21" s="10"/>
      <c r="G21" s="10">
        <v>312</v>
      </c>
      <c r="H21" s="11">
        <v>882</v>
      </c>
      <c r="I21" s="11">
        <v>881</v>
      </c>
      <c r="J21" s="11">
        <v>877</v>
      </c>
      <c r="K21" s="11">
        <v>882</v>
      </c>
      <c r="L21" s="13">
        <v>852</v>
      </c>
      <c r="M21" s="13">
        <v>893</v>
      </c>
      <c r="N21" s="13">
        <v>887</v>
      </c>
      <c r="O21" s="13">
        <v>921</v>
      </c>
      <c r="P21" s="13">
        <v>943</v>
      </c>
      <c r="Q21" s="13">
        <v>986</v>
      </c>
      <c r="R21" s="13">
        <v>973</v>
      </c>
      <c r="S21" s="13">
        <v>949</v>
      </c>
      <c r="T21" s="13">
        <v>975</v>
      </c>
      <c r="U21" s="13">
        <v>1004</v>
      </c>
      <c r="V21" s="13">
        <v>1065</v>
      </c>
      <c r="W21" s="14">
        <v>1081</v>
      </c>
      <c r="X21" s="14">
        <v>1088</v>
      </c>
      <c r="Y21" s="14">
        <v>1104</v>
      </c>
      <c r="Z21" s="14">
        <v>1092</v>
      </c>
      <c r="AA21" s="14">
        <v>1033</v>
      </c>
      <c r="AB21" s="15">
        <v>1013</v>
      </c>
      <c r="AC21" s="15">
        <v>1003</v>
      </c>
      <c r="AD21" s="15">
        <v>937</v>
      </c>
      <c r="AE21" s="15">
        <v>890</v>
      </c>
      <c r="AF21" s="15">
        <v>912</v>
      </c>
      <c r="AG21" s="15">
        <v>898</v>
      </c>
    </row>
    <row r="22" spans="2:36" x14ac:dyDescent="0.2">
      <c r="B22" s="16" t="s">
        <v>2</v>
      </c>
      <c r="C22" s="17"/>
      <c r="D22" s="17"/>
      <c r="E22" s="17"/>
      <c r="F22" s="17"/>
      <c r="G22" s="17">
        <v>640</v>
      </c>
      <c r="H22" s="17">
        <v>638</v>
      </c>
      <c r="I22" s="17">
        <v>629</v>
      </c>
      <c r="J22" s="17">
        <v>638</v>
      </c>
      <c r="K22" s="17">
        <v>629</v>
      </c>
      <c r="L22" s="18">
        <v>599</v>
      </c>
      <c r="M22" s="18">
        <v>608</v>
      </c>
      <c r="N22" s="18">
        <v>593</v>
      </c>
      <c r="O22" s="18">
        <v>615</v>
      </c>
      <c r="P22" s="18">
        <v>618</v>
      </c>
      <c r="Q22" s="18">
        <v>630</v>
      </c>
      <c r="R22" s="18">
        <v>615</v>
      </c>
      <c r="S22" s="18">
        <v>586</v>
      </c>
      <c r="T22" s="18">
        <v>602</v>
      </c>
      <c r="U22" s="18">
        <v>609</v>
      </c>
      <c r="V22" s="18">
        <v>643</v>
      </c>
      <c r="W22" s="19">
        <v>637</v>
      </c>
      <c r="X22" s="19">
        <v>631</v>
      </c>
      <c r="Y22" s="19">
        <v>636</v>
      </c>
      <c r="Z22" s="19">
        <v>626</v>
      </c>
      <c r="AA22" s="19">
        <v>600</v>
      </c>
      <c r="AB22" s="17">
        <v>583</v>
      </c>
      <c r="AC22" s="17">
        <v>579</v>
      </c>
      <c r="AD22" s="17">
        <v>533</v>
      </c>
      <c r="AE22" s="17">
        <v>512</v>
      </c>
      <c r="AF22" s="17">
        <v>519</v>
      </c>
      <c r="AG22" s="17">
        <v>511</v>
      </c>
    </row>
    <row r="23" spans="2:36" x14ac:dyDescent="0.2">
      <c r="B23" s="16" t="s">
        <v>3</v>
      </c>
      <c r="C23" s="17"/>
      <c r="D23" s="17"/>
      <c r="E23" s="17"/>
      <c r="F23" s="17"/>
      <c r="G23" s="17">
        <v>228</v>
      </c>
      <c r="H23" s="17">
        <v>244</v>
      </c>
      <c r="I23" s="17">
        <v>252</v>
      </c>
      <c r="J23" s="17">
        <v>239</v>
      </c>
      <c r="K23" s="17">
        <v>253</v>
      </c>
      <c r="L23" s="18">
        <v>253</v>
      </c>
      <c r="M23" s="18">
        <v>285</v>
      </c>
      <c r="N23" s="18">
        <v>294</v>
      </c>
      <c r="O23" s="18">
        <v>306</v>
      </c>
      <c r="P23" s="18">
        <v>325</v>
      </c>
      <c r="Q23" s="18">
        <v>356</v>
      </c>
      <c r="R23" s="18">
        <v>358</v>
      </c>
      <c r="S23" s="18">
        <v>363</v>
      </c>
      <c r="T23" s="18">
        <v>373</v>
      </c>
      <c r="U23" s="18">
        <v>395</v>
      </c>
      <c r="V23" s="18">
        <v>422</v>
      </c>
      <c r="W23" s="19">
        <v>444</v>
      </c>
      <c r="X23" s="19">
        <v>457</v>
      </c>
      <c r="Y23" s="19">
        <v>468</v>
      </c>
      <c r="Z23" s="19">
        <v>466</v>
      </c>
      <c r="AA23" s="19">
        <v>433</v>
      </c>
      <c r="AB23" s="17">
        <v>430</v>
      </c>
      <c r="AC23" s="17">
        <v>424</v>
      </c>
      <c r="AD23" s="17">
        <v>404</v>
      </c>
      <c r="AE23" s="17">
        <v>378</v>
      </c>
      <c r="AF23" s="17">
        <v>393</v>
      </c>
      <c r="AG23" s="17">
        <v>387</v>
      </c>
    </row>
    <row r="24" spans="2:36" x14ac:dyDescent="0.2">
      <c r="B24" s="16" t="s">
        <v>4</v>
      </c>
      <c r="C24" s="17"/>
      <c r="D24" s="17"/>
      <c r="E24" s="17"/>
      <c r="F24" s="17"/>
      <c r="G24" s="17">
        <v>772</v>
      </c>
      <c r="H24" s="17">
        <v>784</v>
      </c>
      <c r="I24" s="17">
        <v>754</v>
      </c>
      <c r="J24" s="17">
        <v>758</v>
      </c>
      <c r="K24" s="17">
        <v>746</v>
      </c>
      <c r="L24" s="18">
        <v>713</v>
      </c>
      <c r="M24" s="18">
        <v>744</v>
      </c>
      <c r="N24" s="18">
        <v>718</v>
      </c>
      <c r="O24" s="18">
        <v>752</v>
      </c>
      <c r="P24" s="18">
        <v>783</v>
      </c>
      <c r="Q24" s="18">
        <v>811</v>
      </c>
      <c r="R24" s="18">
        <v>794</v>
      </c>
      <c r="S24" s="18">
        <v>769</v>
      </c>
      <c r="T24" s="17">
        <v>784</v>
      </c>
      <c r="U24" s="17">
        <v>798</v>
      </c>
      <c r="V24" s="17">
        <v>844</v>
      </c>
      <c r="W24" s="20">
        <v>844</v>
      </c>
      <c r="X24" s="19">
        <v>847</v>
      </c>
      <c r="Y24" s="20">
        <v>845</v>
      </c>
      <c r="Z24" s="20">
        <v>840</v>
      </c>
      <c r="AA24" s="20">
        <v>783</v>
      </c>
      <c r="AB24" s="17">
        <v>800</v>
      </c>
      <c r="AC24" s="17">
        <v>756</v>
      </c>
      <c r="AD24" s="17">
        <v>723</v>
      </c>
      <c r="AE24" s="17">
        <v>674</v>
      </c>
      <c r="AF24" s="17">
        <v>689</v>
      </c>
      <c r="AG24" s="17">
        <v>665</v>
      </c>
    </row>
    <row r="25" spans="2:36" x14ac:dyDescent="0.2">
      <c r="B25" s="16" t="s">
        <v>5</v>
      </c>
      <c r="C25" s="17"/>
      <c r="D25" s="17"/>
      <c r="E25" s="17"/>
      <c r="F25" s="17"/>
      <c r="G25" s="17">
        <v>95</v>
      </c>
      <c r="H25" s="17">
        <v>96</v>
      </c>
      <c r="I25" s="17">
        <v>127</v>
      </c>
      <c r="J25" s="17">
        <v>120</v>
      </c>
      <c r="K25" s="17">
        <v>136</v>
      </c>
      <c r="L25" s="17">
        <f>L21-L24-L27</f>
        <v>102</v>
      </c>
      <c r="M25" s="17">
        <v>106</v>
      </c>
      <c r="N25" s="17">
        <v>125</v>
      </c>
      <c r="O25" s="17">
        <v>126</v>
      </c>
      <c r="P25" s="17">
        <v>106</v>
      </c>
      <c r="Q25" s="17">
        <v>126</v>
      </c>
      <c r="R25" s="17">
        <v>141</v>
      </c>
      <c r="S25" s="17">
        <v>150</v>
      </c>
      <c r="T25" s="17">
        <v>159</v>
      </c>
      <c r="U25" s="17">
        <v>156</v>
      </c>
      <c r="V25" s="17">
        <v>154</v>
      </c>
      <c r="W25" s="20">
        <v>167</v>
      </c>
      <c r="X25" s="20">
        <f>X21-X24-X26-X27</f>
        <v>170</v>
      </c>
      <c r="Y25" s="20">
        <f>Y21-Y24-Y26-Y27</f>
        <v>186</v>
      </c>
      <c r="Z25" s="20">
        <v>181</v>
      </c>
      <c r="AA25" s="20">
        <f>AA21-AA24-AA26-AA27</f>
        <v>185</v>
      </c>
      <c r="AB25" s="17">
        <v>157</v>
      </c>
      <c r="AC25" s="17">
        <v>197</v>
      </c>
      <c r="AD25" s="17">
        <v>178</v>
      </c>
      <c r="AE25" s="17">
        <v>185</v>
      </c>
      <c r="AF25" s="17">
        <v>188</v>
      </c>
      <c r="AG25" s="17">
        <v>190</v>
      </c>
    </row>
    <row r="26" spans="2:36" x14ac:dyDescent="0.2">
      <c r="B26" s="21" t="s">
        <v>14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>
        <v>9</v>
      </c>
      <c r="V26" s="17">
        <v>13</v>
      </c>
      <c r="W26" s="20">
        <v>16</v>
      </c>
      <c r="X26" s="20">
        <v>16</v>
      </c>
      <c r="Y26" s="20">
        <v>13</v>
      </c>
      <c r="Z26" s="20">
        <v>15</v>
      </c>
      <c r="AA26" s="20">
        <v>12</v>
      </c>
      <c r="AB26" s="17">
        <v>11</v>
      </c>
      <c r="AC26" s="17">
        <v>13</v>
      </c>
      <c r="AD26" s="17">
        <v>11</v>
      </c>
      <c r="AE26" s="17">
        <v>9</v>
      </c>
      <c r="AF26" s="17">
        <v>8</v>
      </c>
      <c r="AG26" s="17">
        <v>9</v>
      </c>
    </row>
    <row r="27" spans="2:36" x14ac:dyDescent="0.2">
      <c r="B27" s="16" t="s">
        <v>10</v>
      </c>
      <c r="C27" s="17"/>
      <c r="D27" s="17"/>
      <c r="E27" s="17"/>
      <c r="F27" s="17"/>
      <c r="G27" s="17"/>
      <c r="H27" s="17"/>
      <c r="I27" s="17"/>
      <c r="J27" s="17"/>
      <c r="K27" s="17"/>
      <c r="L27" s="18">
        <v>37</v>
      </c>
      <c r="M27" s="18">
        <v>43</v>
      </c>
      <c r="N27" s="18">
        <v>44</v>
      </c>
      <c r="O27" s="18">
        <v>43</v>
      </c>
      <c r="P27" s="18">
        <v>54</v>
      </c>
      <c r="Q27" s="18">
        <v>49</v>
      </c>
      <c r="R27" s="18">
        <v>38</v>
      </c>
      <c r="S27" s="18">
        <v>30</v>
      </c>
      <c r="T27" s="17">
        <v>32</v>
      </c>
      <c r="U27" s="17">
        <v>41</v>
      </c>
      <c r="V27" s="17">
        <v>54</v>
      </c>
      <c r="W27" s="20">
        <v>54</v>
      </c>
      <c r="X27" s="19">
        <v>55</v>
      </c>
      <c r="Y27" s="19">
        <v>60</v>
      </c>
      <c r="Z27" s="19">
        <v>56</v>
      </c>
      <c r="AA27" s="19">
        <v>53</v>
      </c>
      <c r="AB27" s="17">
        <v>45</v>
      </c>
      <c r="AC27" s="17">
        <v>37</v>
      </c>
      <c r="AD27" s="17">
        <v>25</v>
      </c>
      <c r="AE27" s="17">
        <v>22</v>
      </c>
      <c r="AF27" s="17">
        <v>27</v>
      </c>
      <c r="AG27" s="17">
        <v>34</v>
      </c>
    </row>
    <row r="28" spans="2:36" x14ac:dyDescent="0.2">
      <c r="B28" s="16" t="s">
        <v>6</v>
      </c>
      <c r="C28" s="17"/>
      <c r="D28" s="17"/>
      <c r="E28" s="17"/>
      <c r="F28" s="17"/>
      <c r="G28" s="17">
        <v>508</v>
      </c>
      <c r="H28" s="17">
        <v>534</v>
      </c>
      <c r="I28" s="17">
        <v>551</v>
      </c>
      <c r="J28" s="17">
        <v>537</v>
      </c>
      <c r="K28" s="17">
        <v>533</v>
      </c>
      <c r="L28" s="18">
        <v>508</v>
      </c>
      <c r="M28" s="18">
        <v>548</v>
      </c>
      <c r="N28" s="18">
        <v>529</v>
      </c>
      <c r="O28" s="18">
        <v>522</v>
      </c>
      <c r="P28" s="18">
        <v>519</v>
      </c>
      <c r="Q28" s="18">
        <v>538</v>
      </c>
      <c r="R28" s="18">
        <v>583</v>
      </c>
      <c r="S28" s="18">
        <v>541</v>
      </c>
      <c r="T28" s="18">
        <v>551</v>
      </c>
      <c r="U28" s="18">
        <v>531</v>
      </c>
      <c r="V28" s="18">
        <v>567</v>
      </c>
      <c r="W28" s="19">
        <v>558</v>
      </c>
      <c r="X28" s="19">
        <v>546</v>
      </c>
      <c r="Y28" s="19">
        <v>568</v>
      </c>
      <c r="Z28" s="19">
        <v>537</v>
      </c>
      <c r="AA28" s="19">
        <v>509</v>
      </c>
      <c r="AB28" s="17">
        <v>511</v>
      </c>
      <c r="AC28" s="17">
        <v>542</v>
      </c>
      <c r="AD28" s="17">
        <v>515</v>
      </c>
      <c r="AE28" s="17">
        <v>475</v>
      </c>
      <c r="AF28" s="17">
        <v>474</v>
      </c>
      <c r="AG28" s="17">
        <v>470</v>
      </c>
    </row>
    <row r="29" spans="2:36" x14ac:dyDescent="0.2">
      <c r="B29" s="21" t="s">
        <v>15</v>
      </c>
      <c r="C29" s="17"/>
      <c r="D29" s="17"/>
      <c r="E29" s="17"/>
      <c r="F29" s="17"/>
      <c r="G29" s="17">
        <v>216</v>
      </c>
      <c r="H29" s="17">
        <v>213</v>
      </c>
      <c r="I29" s="17">
        <v>219</v>
      </c>
      <c r="J29" s="17">
        <v>217</v>
      </c>
      <c r="K29" s="17">
        <v>224</v>
      </c>
      <c r="L29" s="18">
        <v>223</v>
      </c>
      <c r="M29" s="18">
        <v>192</v>
      </c>
      <c r="N29" s="18">
        <v>206</v>
      </c>
      <c r="O29" s="18">
        <v>206</v>
      </c>
      <c r="P29" s="18">
        <v>225</v>
      </c>
      <c r="Q29" s="18">
        <v>243</v>
      </c>
      <c r="R29" s="18">
        <v>213</v>
      </c>
      <c r="S29" s="18">
        <v>199</v>
      </c>
      <c r="T29" s="18">
        <v>228</v>
      </c>
      <c r="U29" s="18">
        <v>211</v>
      </c>
      <c r="V29" s="18">
        <v>222</v>
      </c>
      <c r="W29" s="19">
        <v>226</v>
      </c>
      <c r="X29" s="19">
        <v>243</v>
      </c>
      <c r="Y29" s="19">
        <v>261</v>
      </c>
      <c r="Z29" s="19">
        <v>243</v>
      </c>
      <c r="AA29" s="19">
        <v>215</v>
      </c>
      <c r="AB29" s="17">
        <v>194</v>
      </c>
      <c r="AC29" s="17">
        <v>181</v>
      </c>
      <c r="AD29" s="17">
        <v>141</v>
      </c>
      <c r="AE29" s="17">
        <v>142</v>
      </c>
      <c r="AF29" s="17">
        <v>135</v>
      </c>
      <c r="AG29" s="17">
        <v>126</v>
      </c>
    </row>
    <row r="30" spans="2:36" x14ac:dyDescent="0.2">
      <c r="B30" s="16" t="s">
        <v>7</v>
      </c>
      <c r="C30" s="17"/>
      <c r="D30" s="17"/>
      <c r="E30" s="17"/>
      <c r="F30" s="17"/>
      <c r="G30" s="17">
        <v>722</v>
      </c>
      <c r="H30" s="17">
        <v>724</v>
      </c>
      <c r="I30" s="18">
        <v>736</v>
      </c>
      <c r="J30" s="18">
        <v>725</v>
      </c>
      <c r="K30" s="17">
        <v>723</v>
      </c>
      <c r="L30" s="18"/>
      <c r="M30" s="18">
        <v>778</v>
      </c>
      <c r="N30" s="18">
        <v>769</v>
      </c>
      <c r="O30" s="18">
        <v>783</v>
      </c>
      <c r="P30" s="18">
        <v>811</v>
      </c>
      <c r="Q30" s="18">
        <v>833</v>
      </c>
      <c r="R30" s="18">
        <v>818</v>
      </c>
      <c r="S30" s="18">
        <v>803</v>
      </c>
      <c r="T30" s="18">
        <v>819</v>
      </c>
      <c r="U30" s="18">
        <v>828</v>
      </c>
      <c r="V30" s="18">
        <v>889</v>
      </c>
      <c r="W30" s="19">
        <v>895</v>
      </c>
      <c r="X30" s="20">
        <v>896</v>
      </c>
      <c r="Y30" s="20">
        <v>921</v>
      </c>
      <c r="Z30" s="20">
        <v>920</v>
      </c>
      <c r="AA30" s="20">
        <v>868</v>
      </c>
      <c r="AB30" s="17">
        <v>854</v>
      </c>
      <c r="AC30" s="17">
        <v>865</v>
      </c>
      <c r="AD30" s="17">
        <v>805</v>
      </c>
      <c r="AE30" s="17">
        <v>753</v>
      </c>
      <c r="AF30" s="17">
        <v>798</v>
      </c>
      <c r="AG30" s="17">
        <v>793</v>
      </c>
    </row>
    <row r="31" spans="2:36" ht="13.5" thickBot="1" x14ac:dyDescent="0.25">
      <c r="B31" s="22" t="s">
        <v>8</v>
      </c>
      <c r="C31" s="23"/>
      <c r="D31" s="23"/>
      <c r="E31" s="23"/>
      <c r="F31" s="23"/>
      <c r="G31" s="23">
        <v>765.2</v>
      </c>
      <c r="H31" s="23">
        <v>801.87</v>
      </c>
      <c r="I31" s="23">
        <v>790.8</v>
      </c>
      <c r="J31" s="23">
        <v>819.32</v>
      </c>
      <c r="K31" s="23">
        <v>832.66</v>
      </c>
      <c r="L31" s="24">
        <v>795.75</v>
      </c>
      <c r="M31" s="24">
        <v>840.4</v>
      </c>
      <c r="N31" s="30">
        <v>832.7</v>
      </c>
      <c r="O31" s="30">
        <v>841.58</v>
      </c>
      <c r="P31" s="30">
        <v>879.74</v>
      </c>
      <c r="Q31" s="30">
        <v>922.15</v>
      </c>
      <c r="R31" s="30">
        <v>911.12</v>
      </c>
      <c r="S31" s="30">
        <v>892.91</v>
      </c>
      <c r="T31" s="30">
        <v>913.37</v>
      </c>
      <c r="U31" s="30">
        <v>944.3</v>
      </c>
      <c r="V31" s="30">
        <v>1006.32</v>
      </c>
      <c r="W31" s="25">
        <v>1020</v>
      </c>
      <c r="X31" s="26">
        <v>1021.2</v>
      </c>
      <c r="Y31" s="26">
        <v>1033</v>
      </c>
      <c r="Z31" s="26">
        <v>1022.6</v>
      </c>
      <c r="AA31" s="26">
        <v>972.7</v>
      </c>
      <c r="AB31" s="27">
        <v>936.37</v>
      </c>
      <c r="AC31" s="27">
        <v>984.21400000000006</v>
      </c>
      <c r="AD31" s="27">
        <v>785.82500000000005</v>
      </c>
      <c r="AE31" s="27">
        <v>716.02200000000005</v>
      </c>
      <c r="AF31" s="27">
        <v>681.44899999999996</v>
      </c>
      <c r="AG31" s="27">
        <v>758.54300000000001</v>
      </c>
      <c r="AH31" s="1"/>
    </row>
    <row r="32" spans="2:36" ht="45" customHeight="1" x14ac:dyDescent="0.2">
      <c r="AJ32" s="1"/>
    </row>
    <row r="33" spans="1:33" ht="15.75" x14ac:dyDescent="0.25">
      <c r="B33" s="37" t="s">
        <v>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</row>
    <row r="34" spans="1:33" ht="15.75" thickBot="1" x14ac:dyDescent="0.3">
      <c r="B34" s="36" t="s">
        <v>13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</row>
    <row r="35" spans="1:33" ht="13.5" thickBot="1" x14ac:dyDescent="0.25">
      <c r="B35" s="5"/>
      <c r="C35" s="6">
        <v>1994</v>
      </c>
      <c r="D35" s="6">
        <v>1995</v>
      </c>
      <c r="E35" s="6">
        <v>1996</v>
      </c>
      <c r="F35" s="6">
        <v>1997</v>
      </c>
      <c r="G35" s="6">
        <v>1998</v>
      </c>
      <c r="H35" s="7">
        <v>1999</v>
      </c>
      <c r="I35" s="7">
        <v>2000</v>
      </c>
      <c r="J35" s="7">
        <v>2001</v>
      </c>
      <c r="K35" s="7">
        <v>2002</v>
      </c>
      <c r="L35" s="7">
        <v>2003</v>
      </c>
      <c r="M35" s="7">
        <v>2004</v>
      </c>
      <c r="N35" s="7">
        <v>2005</v>
      </c>
      <c r="O35" s="7">
        <v>2006</v>
      </c>
      <c r="P35" s="7">
        <v>2007</v>
      </c>
      <c r="Q35" s="7">
        <v>2008</v>
      </c>
      <c r="R35" s="7">
        <v>2009</v>
      </c>
      <c r="S35" s="7">
        <v>2010</v>
      </c>
      <c r="T35" s="7">
        <v>2011</v>
      </c>
      <c r="U35" s="7">
        <v>2012</v>
      </c>
      <c r="V35" s="7">
        <v>2013</v>
      </c>
      <c r="W35" s="8">
        <v>2014</v>
      </c>
      <c r="X35" s="8">
        <v>2015</v>
      </c>
      <c r="Y35" s="8">
        <v>2016</v>
      </c>
      <c r="Z35" s="8">
        <v>2017</v>
      </c>
      <c r="AA35" s="8">
        <v>2018</v>
      </c>
      <c r="AB35" s="8">
        <v>2019</v>
      </c>
      <c r="AC35" s="8">
        <v>2020</v>
      </c>
      <c r="AD35" s="7">
        <v>2021</v>
      </c>
      <c r="AE35" s="7">
        <v>2022</v>
      </c>
      <c r="AF35" s="7">
        <v>2023</v>
      </c>
      <c r="AG35" s="7">
        <v>2024</v>
      </c>
    </row>
    <row r="36" spans="1:33" x14ac:dyDescent="0.2">
      <c r="B36" s="9" t="s">
        <v>1</v>
      </c>
      <c r="C36" s="10">
        <v>271</v>
      </c>
      <c r="D36" s="10">
        <v>251</v>
      </c>
      <c r="E36" s="10">
        <v>283</v>
      </c>
      <c r="F36" s="10">
        <v>257</v>
      </c>
      <c r="G36" s="10">
        <v>262</v>
      </c>
      <c r="H36" s="11">
        <v>278</v>
      </c>
      <c r="I36" s="11">
        <v>298</v>
      </c>
      <c r="J36" s="11">
        <v>321</v>
      </c>
      <c r="K36" s="11">
        <v>330</v>
      </c>
      <c r="L36" s="13">
        <f>L37+L38</f>
        <v>303</v>
      </c>
      <c r="M36" s="13">
        <v>298</v>
      </c>
      <c r="N36" s="13">
        <v>311</v>
      </c>
      <c r="O36" s="13">
        <v>321</v>
      </c>
      <c r="P36" s="13">
        <v>321</v>
      </c>
      <c r="Q36" s="13">
        <v>319</v>
      </c>
      <c r="R36" s="13">
        <v>320</v>
      </c>
      <c r="S36" s="13">
        <v>302</v>
      </c>
      <c r="T36" s="13">
        <v>300</v>
      </c>
      <c r="U36" s="13">
        <v>311</v>
      </c>
      <c r="V36" s="13">
        <v>305</v>
      </c>
      <c r="W36" s="14">
        <v>323</v>
      </c>
      <c r="X36" s="14">
        <v>330</v>
      </c>
      <c r="Y36" s="14">
        <v>333</v>
      </c>
      <c r="Z36" s="14">
        <v>329</v>
      </c>
      <c r="AA36" s="14">
        <v>354</v>
      </c>
      <c r="AB36" s="15">
        <v>346</v>
      </c>
      <c r="AC36" s="15">
        <v>291</v>
      </c>
      <c r="AD36" s="33">
        <v>317</v>
      </c>
      <c r="AE36" s="33">
        <v>302</v>
      </c>
      <c r="AF36" s="33">
        <v>295</v>
      </c>
      <c r="AG36" s="33">
        <v>315</v>
      </c>
    </row>
    <row r="37" spans="1:33" x14ac:dyDescent="0.2">
      <c r="B37" s="16" t="s">
        <v>2</v>
      </c>
      <c r="C37" s="17">
        <v>235</v>
      </c>
      <c r="D37" s="17">
        <v>219</v>
      </c>
      <c r="E37" s="17">
        <v>247</v>
      </c>
      <c r="F37" s="17">
        <v>225</v>
      </c>
      <c r="G37" s="17">
        <v>225</v>
      </c>
      <c r="H37" s="17">
        <v>235</v>
      </c>
      <c r="I37" s="17">
        <v>241</v>
      </c>
      <c r="J37" s="17">
        <v>255</v>
      </c>
      <c r="K37" s="17">
        <v>266</v>
      </c>
      <c r="L37" s="18">
        <v>247</v>
      </c>
      <c r="M37" s="18">
        <v>241</v>
      </c>
      <c r="N37" s="18">
        <v>243</v>
      </c>
      <c r="O37" s="18">
        <v>247</v>
      </c>
      <c r="P37" s="18">
        <v>247</v>
      </c>
      <c r="Q37" s="18">
        <v>241</v>
      </c>
      <c r="R37" s="18">
        <v>237</v>
      </c>
      <c r="S37" s="18">
        <v>231</v>
      </c>
      <c r="T37" s="18">
        <v>226</v>
      </c>
      <c r="U37" s="18">
        <v>224</v>
      </c>
      <c r="V37" s="18">
        <v>216</v>
      </c>
      <c r="W37" s="19">
        <v>229</v>
      </c>
      <c r="X37" s="19">
        <v>236</v>
      </c>
      <c r="Y37" s="19">
        <v>238</v>
      </c>
      <c r="Z37" s="19">
        <v>231</v>
      </c>
      <c r="AA37" s="19">
        <v>236</v>
      </c>
      <c r="AB37" s="17">
        <v>233</v>
      </c>
      <c r="AC37" s="17">
        <v>203</v>
      </c>
      <c r="AD37" s="32">
        <v>227</v>
      </c>
      <c r="AE37" s="32">
        <v>202</v>
      </c>
      <c r="AF37" s="32">
        <v>190</v>
      </c>
      <c r="AG37" s="32">
        <v>192</v>
      </c>
    </row>
    <row r="38" spans="1:33" x14ac:dyDescent="0.2">
      <c r="B38" s="16" t="s">
        <v>3</v>
      </c>
      <c r="C38" s="17">
        <v>36</v>
      </c>
      <c r="D38" s="17">
        <v>32</v>
      </c>
      <c r="E38" s="17">
        <v>36</v>
      </c>
      <c r="F38" s="17">
        <v>32</v>
      </c>
      <c r="G38" s="17">
        <v>37</v>
      </c>
      <c r="H38" s="17">
        <v>43</v>
      </c>
      <c r="I38" s="17">
        <v>57</v>
      </c>
      <c r="J38" s="17">
        <v>66</v>
      </c>
      <c r="K38" s="17">
        <v>64</v>
      </c>
      <c r="L38" s="18">
        <v>56</v>
      </c>
      <c r="M38" s="18">
        <v>57</v>
      </c>
      <c r="N38" s="18">
        <v>68</v>
      </c>
      <c r="O38" s="18">
        <v>74</v>
      </c>
      <c r="P38" s="18">
        <v>74</v>
      </c>
      <c r="Q38" s="18">
        <v>78</v>
      </c>
      <c r="R38" s="18">
        <v>83</v>
      </c>
      <c r="S38" s="18">
        <v>71</v>
      </c>
      <c r="T38" s="18">
        <v>74</v>
      </c>
      <c r="U38" s="18">
        <v>87</v>
      </c>
      <c r="V38" s="18">
        <v>89</v>
      </c>
      <c r="W38" s="19">
        <v>94</v>
      </c>
      <c r="X38" s="19">
        <v>94</v>
      </c>
      <c r="Y38" s="19">
        <v>95</v>
      </c>
      <c r="Z38" s="19">
        <v>98</v>
      </c>
      <c r="AA38" s="19">
        <v>118</v>
      </c>
      <c r="AB38" s="17">
        <v>113</v>
      </c>
      <c r="AC38" s="17">
        <v>88</v>
      </c>
      <c r="AD38" s="32">
        <v>90</v>
      </c>
      <c r="AE38" s="32">
        <v>100</v>
      </c>
      <c r="AF38" s="32">
        <v>105</v>
      </c>
      <c r="AG38" s="32">
        <v>123</v>
      </c>
    </row>
    <row r="39" spans="1:33" x14ac:dyDescent="0.2">
      <c r="B39" s="16" t="s">
        <v>4</v>
      </c>
      <c r="C39" s="17">
        <v>252</v>
      </c>
      <c r="D39" s="17">
        <v>232</v>
      </c>
      <c r="E39" s="17">
        <v>258</v>
      </c>
      <c r="F39" s="17">
        <v>228</v>
      </c>
      <c r="G39" s="17">
        <v>226</v>
      </c>
      <c r="H39" s="17">
        <v>237</v>
      </c>
      <c r="I39" s="17">
        <v>261</v>
      </c>
      <c r="J39" s="17">
        <v>272</v>
      </c>
      <c r="K39" s="17">
        <v>280</v>
      </c>
      <c r="L39" s="18">
        <v>255</v>
      </c>
      <c r="M39" s="18">
        <v>244</v>
      </c>
      <c r="N39" s="18">
        <v>259</v>
      </c>
      <c r="O39" s="18">
        <v>260</v>
      </c>
      <c r="P39" s="18">
        <v>260</v>
      </c>
      <c r="Q39" s="18">
        <v>257</v>
      </c>
      <c r="R39" s="18">
        <v>258</v>
      </c>
      <c r="S39" s="18">
        <v>221</v>
      </c>
      <c r="T39" s="18">
        <v>205</v>
      </c>
      <c r="U39" s="18">
        <v>229</v>
      </c>
      <c r="V39" s="18">
        <v>214</v>
      </c>
      <c r="W39" s="19">
        <v>234</v>
      </c>
      <c r="X39" s="19">
        <v>229</v>
      </c>
      <c r="Y39" s="20">
        <v>237</v>
      </c>
      <c r="Z39" s="20">
        <v>239</v>
      </c>
      <c r="AA39" s="20">
        <v>250</v>
      </c>
      <c r="AB39" s="17">
        <v>252</v>
      </c>
      <c r="AC39" s="17">
        <v>203</v>
      </c>
      <c r="AD39" s="32">
        <v>223</v>
      </c>
      <c r="AE39" s="32">
        <v>209</v>
      </c>
      <c r="AF39" s="32">
        <v>204</v>
      </c>
      <c r="AG39" s="32">
        <v>220</v>
      </c>
    </row>
    <row r="40" spans="1:33" x14ac:dyDescent="0.2">
      <c r="B40" s="16" t="s">
        <v>5</v>
      </c>
      <c r="C40" s="17">
        <v>19</v>
      </c>
      <c r="D40" s="17">
        <v>19</v>
      </c>
      <c r="E40" s="17">
        <v>25</v>
      </c>
      <c r="F40" s="17">
        <v>29</v>
      </c>
      <c r="G40" s="17">
        <v>36</v>
      </c>
      <c r="H40" s="17">
        <v>41</v>
      </c>
      <c r="I40" s="17">
        <v>37</v>
      </c>
      <c r="J40" s="17">
        <v>49</v>
      </c>
      <c r="K40" s="17">
        <v>50</v>
      </c>
      <c r="L40" s="17">
        <f>L36-L39-L42</f>
        <v>36</v>
      </c>
      <c r="M40" s="17">
        <v>37</v>
      </c>
      <c r="N40" s="17">
        <v>41</v>
      </c>
      <c r="O40" s="17">
        <v>43</v>
      </c>
      <c r="P40" s="17">
        <v>45</v>
      </c>
      <c r="Q40" s="17">
        <v>49</v>
      </c>
      <c r="R40" s="17">
        <v>51</v>
      </c>
      <c r="S40" s="17">
        <v>71</v>
      </c>
      <c r="T40" s="17">
        <v>85</v>
      </c>
      <c r="U40" s="17">
        <v>62</v>
      </c>
      <c r="V40" s="17">
        <v>69</v>
      </c>
      <c r="W40" s="20">
        <v>72</v>
      </c>
      <c r="X40" s="20">
        <f>X36-X39-X41-X42</f>
        <v>76</v>
      </c>
      <c r="Y40" s="20">
        <f>Y36-Y39-Y41-Y42</f>
        <v>71</v>
      </c>
      <c r="Z40" s="20">
        <v>73</v>
      </c>
      <c r="AA40" s="20">
        <f>AA36-AA39-AA41-AA42</f>
        <v>85</v>
      </c>
      <c r="AB40" s="17">
        <v>81</v>
      </c>
      <c r="AC40" s="17">
        <v>79</v>
      </c>
      <c r="AD40" s="32">
        <v>81</v>
      </c>
      <c r="AE40" s="32">
        <v>74</v>
      </c>
      <c r="AF40" s="32">
        <v>70</v>
      </c>
      <c r="AG40" s="32">
        <v>68</v>
      </c>
    </row>
    <row r="41" spans="1:33" x14ac:dyDescent="0.2">
      <c r="B41" s="21" t="s">
        <v>14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>
        <v>6</v>
      </c>
      <c r="V41" s="17">
        <v>6</v>
      </c>
      <c r="W41" s="20">
        <v>3</v>
      </c>
      <c r="X41" s="20">
        <v>5</v>
      </c>
      <c r="Y41" s="20">
        <v>5</v>
      </c>
      <c r="Z41" s="20">
        <v>5</v>
      </c>
      <c r="AA41" s="20">
        <v>5</v>
      </c>
      <c r="AB41" s="17">
        <v>5</v>
      </c>
      <c r="AC41" s="17">
        <v>5</v>
      </c>
      <c r="AD41" s="32">
        <v>4</v>
      </c>
      <c r="AE41" s="32">
        <v>4</v>
      </c>
      <c r="AF41" s="32">
        <v>4</v>
      </c>
      <c r="AG41" s="32">
        <v>4</v>
      </c>
    </row>
    <row r="42" spans="1:33" x14ac:dyDescent="0.2">
      <c r="B42" s="16" t="s">
        <v>10</v>
      </c>
      <c r="C42" s="17"/>
      <c r="D42" s="17"/>
      <c r="E42" s="17"/>
      <c r="F42" s="17"/>
      <c r="G42" s="17"/>
      <c r="H42" s="17"/>
      <c r="I42" s="17"/>
      <c r="J42" s="17"/>
      <c r="K42" s="17"/>
      <c r="L42" s="18">
        <v>12</v>
      </c>
      <c r="M42" s="18">
        <v>17</v>
      </c>
      <c r="N42" s="18">
        <v>11</v>
      </c>
      <c r="O42" s="18">
        <v>18</v>
      </c>
      <c r="P42" s="18">
        <v>16</v>
      </c>
      <c r="Q42" s="18">
        <v>13</v>
      </c>
      <c r="R42" s="18">
        <v>11</v>
      </c>
      <c r="S42" s="18">
        <v>10</v>
      </c>
      <c r="T42" s="17">
        <v>10</v>
      </c>
      <c r="U42" s="17">
        <v>15</v>
      </c>
      <c r="V42" s="17">
        <v>16</v>
      </c>
      <c r="W42" s="20">
        <v>14</v>
      </c>
      <c r="X42" s="19">
        <v>20</v>
      </c>
      <c r="Y42" s="19">
        <v>20</v>
      </c>
      <c r="Z42" s="19">
        <v>12</v>
      </c>
      <c r="AA42" s="19">
        <v>14</v>
      </c>
      <c r="AB42" s="17">
        <v>8</v>
      </c>
      <c r="AC42" s="17">
        <v>4</v>
      </c>
      <c r="AD42" s="32">
        <v>9</v>
      </c>
      <c r="AE42" s="32">
        <v>15</v>
      </c>
      <c r="AF42" s="32">
        <v>17</v>
      </c>
      <c r="AG42" s="32">
        <v>23</v>
      </c>
    </row>
    <row r="43" spans="1:33" x14ac:dyDescent="0.2">
      <c r="B43" s="16" t="s">
        <v>6</v>
      </c>
      <c r="C43" s="17">
        <v>192</v>
      </c>
      <c r="D43" s="17">
        <v>192</v>
      </c>
      <c r="E43" s="17">
        <v>200</v>
      </c>
      <c r="F43" s="17">
        <v>184</v>
      </c>
      <c r="G43" s="17">
        <v>178</v>
      </c>
      <c r="H43" s="17">
        <v>184</v>
      </c>
      <c r="I43" s="17">
        <v>192</v>
      </c>
      <c r="J43" s="17">
        <v>203</v>
      </c>
      <c r="K43" s="17">
        <v>211</v>
      </c>
      <c r="L43" s="18">
        <v>188</v>
      </c>
      <c r="M43" s="18">
        <v>190</v>
      </c>
      <c r="N43" s="18">
        <v>193</v>
      </c>
      <c r="O43" s="18">
        <v>188</v>
      </c>
      <c r="P43" s="18">
        <v>186</v>
      </c>
      <c r="Q43" s="18">
        <v>184</v>
      </c>
      <c r="R43" s="18">
        <v>181</v>
      </c>
      <c r="S43" s="18">
        <v>182</v>
      </c>
      <c r="T43" s="18">
        <v>184</v>
      </c>
      <c r="U43" s="18">
        <v>194</v>
      </c>
      <c r="V43" s="18">
        <v>171</v>
      </c>
      <c r="W43" s="19">
        <v>180</v>
      </c>
      <c r="X43" s="19">
        <v>184</v>
      </c>
      <c r="Y43" s="19">
        <v>182</v>
      </c>
      <c r="Z43" s="19">
        <v>174</v>
      </c>
      <c r="AA43" s="19">
        <v>191</v>
      </c>
      <c r="AB43" s="17">
        <v>207</v>
      </c>
      <c r="AC43" s="17">
        <v>163</v>
      </c>
      <c r="AD43" s="32">
        <v>186</v>
      </c>
      <c r="AE43" s="32">
        <v>171</v>
      </c>
      <c r="AF43" s="32">
        <v>169</v>
      </c>
      <c r="AG43" s="32">
        <v>164</v>
      </c>
    </row>
    <row r="44" spans="1:33" x14ac:dyDescent="0.2">
      <c r="B44" s="21" t="s">
        <v>15</v>
      </c>
      <c r="C44" s="17">
        <v>58</v>
      </c>
      <c r="D44" s="17">
        <v>48</v>
      </c>
      <c r="E44" s="17">
        <v>66</v>
      </c>
      <c r="F44" s="17">
        <v>51</v>
      </c>
      <c r="G44" s="17">
        <v>59</v>
      </c>
      <c r="H44" s="17">
        <v>55</v>
      </c>
      <c r="I44" s="17">
        <v>57</v>
      </c>
      <c r="J44" s="17">
        <v>58</v>
      </c>
      <c r="K44" s="17">
        <v>48</v>
      </c>
      <c r="L44" s="18">
        <v>43</v>
      </c>
      <c r="M44" s="18">
        <v>35</v>
      </c>
      <c r="N44" s="18">
        <v>35</v>
      </c>
      <c r="O44" s="18">
        <v>42</v>
      </c>
      <c r="P44" s="18">
        <v>46</v>
      </c>
      <c r="Q44" s="18">
        <v>53</v>
      </c>
      <c r="R44" s="18">
        <v>53</v>
      </c>
      <c r="S44" s="18">
        <v>43</v>
      </c>
      <c r="T44" s="18">
        <v>40</v>
      </c>
      <c r="U44" s="18">
        <v>30</v>
      </c>
      <c r="V44" s="18">
        <v>38</v>
      </c>
      <c r="W44" s="19">
        <v>56</v>
      </c>
      <c r="X44" s="19">
        <v>60</v>
      </c>
      <c r="Y44" s="19">
        <v>65</v>
      </c>
      <c r="Z44" s="19">
        <v>67</v>
      </c>
      <c r="AA44" s="19">
        <v>63</v>
      </c>
      <c r="AB44" s="17">
        <v>50</v>
      </c>
      <c r="AC44" s="17">
        <v>48</v>
      </c>
      <c r="AD44" s="32">
        <v>41</v>
      </c>
      <c r="AE44" s="32">
        <v>39</v>
      </c>
      <c r="AF44" s="32">
        <v>33</v>
      </c>
      <c r="AG44" s="32">
        <v>41</v>
      </c>
    </row>
    <row r="45" spans="1:33" x14ac:dyDescent="0.2">
      <c r="B45" s="16" t="s">
        <v>7</v>
      </c>
      <c r="C45" s="17">
        <v>193</v>
      </c>
      <c r="D45" s="17">
        <v>177</v>
      </c>
      <c r="E45" s="17">
        <v>225</v>
      </c>
      <c r="F45" s="17">
        <v>198</v>
      </c>
      <c r="G45" s="17">
        <v>205</v>
      </c>
      <c r="H45" s="17">
        <v>214</v>
      </c>
      <c r="I45" s="18">
        <v>241</v>
      </c>
      <c r="J45" s="18">
        <v>267</v>
      </c>
      <c r="K45" s="17">
        <v>265</v>
      </c>
      <c r="L45" s="18"/>
      <c r="M45" s="18">
        <v>242</v>
      </c>
      <c r="N45" s="18">
        <v>262</v>
      </c>
      <c r="O45" s="18">
        <v>271</v>
      </c>
      <c r="P45" s="18">
        <v>272</v>
      </c>
      <c r="Q45" s="18">
        <v>271</v>
      </c>
      <c r="R45" s="18">
        <v>272</v>
      </c>
      <c r="S45" s="18">
        <v>261</v>
      </c>
      <c r="T45" s="18">
        <v>265</v>
      </c>
      <c r="U45" s="18">
        <v>269</v>
      </c>
      <c r="V45" s="18">
        <v>269</v>
      </c>
      <c r="W45" s="19">
        <v>288</v>
      </c>
      <c r="X45" s="20">
        <v>297</v>
      </c>
      <c r="Y45" s="20">
        <v>299</v>
      </c>
      <c r="Z45" s="20">
        <v>284</v>
      </c>
      <c r="AA45" s="20">
        <v>307</v>
      </c>
      <c r="AB45" s="17">
        <v>306</v>
      </c>
      <c r="AC45" s="17">
        <v>259</v>
      </c>
      <c r="AD45" s="32">
        <v>279</v>
      </c>
      <c r="AE45" s="32">
        <v>271</v>
      </c>
      <c r="AF45" s="32">
        <v>289</v>
      </c>
      <c r="AG45" s="32">
        <v>305</v>
      </c>
    </row>
    <row r="46" spans="1:33" ht="13.5" thickBot="1" x14ac:dyDescent="0.25">
      <c r="B46" s="22" t="s">
        <v>8</v>
      </c>
      <c r="C46" s="23"/>
      <c r="D46" s="23"/>
      <c r="E46" s="23"/>
      <c r="F46" s="23">
        <v>45.8</v>
      </c>
      <c r="G46" s="23">
        <v>36.9</v>
      </c>
      <c r="H46" s="23">
        <v>31.14</v>
      </c>
      <c r="I46" s="23">
        <v>38.92</v>
      </c>
      <c r="J46" s="23">
        <v>38.67</v>
      </c>
      <c r="K46" s="23">
        <v>37.299999999999997</v>
      </c>
      <c r="L46" s="24">
        <v>34.590000000000003</v>
      </c>
      <c r="M46" s="24">
        <v>33.58</v>
      </c>
      <c r="N46" s="24">
        <v>43.34</v>
      </c>
      <c r="O46" s="24">
        <v>40.82</v>
      </c>
      <c r="P46" s="24">
        <v>35.64</v>
      </c>
      <c r="Q46" s="24">
        <v>35.93</v>
      </c>
      <c r="R46" s="24">
        <v>37.520000000000003</v>
      </c>
      <c r="S46" s="24">
        <v>38.520000000000003</v>
      </c>
      <c r="T46" s="24">
        <v>43.11</v>
      </c>
      <c r="U46" s="24">
        <v>42.37</v>
      </c>
      <c r="V46" s="24">
        <v>41.04</v>
      </c>
      <c r="W46" s="31">
        <v>42.4</v>
      </c>
      <c r="X46" s="25">
        <v>47.4</v>
      </c>
      <c r="Y46" s="26">
        <v>49.3</v>
      </c>
      <c r="Z46" s="26">
        <v>48.1</v>
      </c>
      <c r="AA46" s="26">
        <v>56.63</v>
      </c>
      <c r="AB46" s="27">
        <v>57.61</v>
      </c>
      <c r="AC46" s="27">
        <v>211.798</v>
      </c>
      <c r="AD46" s="34">
        <v>45.678199999999997</v>
      </c>
      <c r="AE46" s="34">
        <v>48.222999999999999</v>
      </c>
      <c r="AF46" s="34">
        <v>48.036000000000001</v>
      </c>
      <c r="AG46" s="34">
        <v>59.8581</v>
      </c>
    </row>
    <row r="47" spans="1:33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4"/>
      <c r="X47" s="4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">
      <c r="B48" s="35"/>
      <c r="W48"/>
      <c r="X48"/>
    </row>
  </sheetData>
  <sheetProtection selectLockedCells="1"/>
  <mergeCells count="6">
    <mergeCell ref="B34:AG34"/>
    <mergeCell ref="B2:AG2"/>
    <mergeCell ref="B3:AG3"/>
    <mergeCell ref="B18:AG18"/>
    <mergeCell ref="B19:AG19"/>
    <mergeCell ref="B33:AG33"/>
  </mergeCells>
  <phoneticPr fontId="0" type="noConversion"/>
  <printOptions horizontalCentered="1" verticalCentered="1"/>
  <pageMargins left="1.25" right="1" top="0.75" bottom="0.75" header="0.5" footer="0.5"/>
  <pageSetup scale="90" firstPageNumber="5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University</vt:lpstr>
      <vt:lpstr>'Total University'!Print_Area</vt:lpstr>
    </vt:vector>
  </TitlesOfParts>
  <Company>PASS - KSU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jstroade</dc:creator>
  <cp:lastModifiedBy>David Warren</cp:lastModifiedBy>
  <cp:lastPrinted>2021-02-17T17:10:42Z</cp:lastPrinted>
  <dcterms:created xsi:type="dcterms:W3CDTF">2004-05-21T20:02:50Z</dcterms:created>
  <dcterms:modified xsi:type="dcterms:W3CDTF">2024-12-16T15:39:25Z</dcterms:modified>
</cp:coreProperties>
</file>